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udget Summary" sheetId="1" state="visible" r:id="rId3"/>
    <sheet name="Personnel Costs" sheetId="2" state="visible" r:id="rId4"/>
    <sheet name="Other Direct Costs" sheetId="3" state="visible" r:id="rId5"/>
    <sheet name="Work Packages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<sst xmlns="http://schemas.openxmlformats.org/spreadsheetml/2006/main" count="102" uniqueCount="86">
  <si>
    <t xml:space="preserve">EU GRANT BUDGET SUMMARY</t>
  </si>
  <si>
    <t xml:space="preserve">Cost Category</t>
  </si>
  <si>
    <t xml:space="preserve">Total Cost (€)</t>
  </si>
  <si>
    <t xml:space="preserve">EU Contribution (%)</t>
  </si>
  <si>
    <t xml:space="preserve">EU Contribution (€)</t>
  </si>
  <si>
    <t xml:space="preserve">Personnel Costs</t>
  </si>
  <si>
    <t xml:space="preserve">Equipment &amp; Consumables</t>
  </si>
  <si>
    <t xml:space="preserve">Travel &amp; Subsistence</t>
  </si>
  <si>
    <t xml:space="preserve">Subcontracting</t>
  </si>
  <si>
    <t xml:space="preserve">Indirect Costs (25% of Personnel)</t>
  </si>
  <si>
    <t xml:space="preserve">TOTAL PROJECT BUDGET</t>
  </si>
  <si>
    <t xml:space="preserve">70%</t>
  </si>
  <si>
    <t xml:space="preserve">CO-FINANCING ANALYSIS</t>
  </si>
  <si>
    <t xml:space="preserve">Total Project Cost</t>
  </si>
  <si>
    <t xml:space="preserve">EU Contribution</t>
  </si>
  <si>
    <t xml:space="preserve">Co-financing Required (30%)</t>
  </si>
  <si>
    <t xml:space="preserve">EU Contribution %</t>
  </si>
  <si>
    <t xml:space="preserve">PERSONNEL COSTS</t>
  </si>
  <si>
    <t xml:space="preserve">Role</t>
  </si>
  <si>
    <t xml:space="preserve">Name</t>
  </si>
  <si>
    <t xml:space="preserve">Daily Rate (€)</t>
  </si>
  <si>
    <t xml:space="preserve">WP1 Days</t>
  </si>
  <si>
    <t xml:space="preserve">WP2 Days</t>
  </si>
  <si>
    <t xml:space="preserve">WP3 Days</t>
  </si>
  <si>
    <t xml:space="preserve">WP4 Days</t>
  </si>
  <si>
    <t xml:space="preserve">WP5 Days</t>
  </si>
  <si>
    <t xml:space="preserve">Total Days</t>
  </si>
  <si>
    <t xml:space="preserve">Project Manager</t>
  </si>
  <si>
    <t xml:space="preserve">[Name]</t>
  </si>
  <si>
    <t xml:space="preserve">Lead Developer</t>
  </si>
  <si>
    <t xml:space="preserve">Senior Researcher</t>
  </si>
  <si>
    <t xml:space="preserve">Data Scientist</t>
  </si>
  <si>
    <t xml:space="preserve">Business Developer</t>
  </si>
  <si>
    <t xml:space="preserve">QA Engineer</t>
  </si>
  <si>
    <t xml:space="preserve">Technical Writer</t>
  </si>
  <si>
    <t xml:space="preserve">Admin Support</t>
  </si>
  <si>
    <t xml:space="preserve">TOTAL PERSONNEL COSTS</t>
  </si>
  <si>
    <t xml:space="preserve">OTHER DIRECT COSTS</t>
  </si>
  <si>
    <t xml:space="preserve">EQUIPMENT &amp; CONSUMABLES</t>
  </si>
  <si>
    <t xml:space="preserve">Item</t>
  </si>
  <si>
    <t xml:space="preserve">Unit Cost (€)</t>
  </si>
  <si>
    <t xml:space="preserve">Quantity</t>
  </si>
  <si>
    <t xml:space="preserve">Total (€)</t>
  </si>
  <si>
    <t xml:space="preserve">Server/Cloud Infrastructure</t>
  </si>
  <si>
    <t xml:space="preserve">Development Software Licenses</t>
  </si>
  <si>
    <t xml:space="preserve">Lab Equipment</t>
  </si>
  <si>
    <t xml:space="preserve">Office Equipment</t>
  </si>
  <si>
    <t xml:space="preserve">Equipment Total</t>
  </si>
  <si>
    <t xml:space="preserve">TRAVEL &amp; SUBSISTENCE</t>
  </si>
  <si>
    <t xml:space="preserve">Destination</t>
  </si>
  <si>
    <t xml:space="preserve">Trips</t>
  </si>
  <si>
    <t xml:space="preserve">Partner meetings</t>
  </si>
  <si>
    <t xml:space="preserve">Conference participation</t>
  </si>
  <si>
    <t xml:space="preserve">Workshop/Training</t>
  </si>
  <si>
    <t xml:space="preserve">Travel Total</t>
  </si>
  <si>
    <t xml:space="preserve">SUBCONTRACTING</t>
  </si>
  <si>
    <t xml:space="preserve">Description</t>
  </si>
  <si>
    <t xml:space="preserve">Market Research</t>
  </si>
  <si>
    <t xml:space="preserve">External Consulting</t>
  </si>
  <si>
    <t xml:space="preserve">Subcontracting Total</t>
  </si>
  <si>
    <t xml:space="preserve">WORK PACKAGES OVERVIEW</t>
  </si>
  <si>
    <t xml:space="preserve">WP</t>
  </si>
  <si>
    <t xml:space="preserve">Title</t>
  </si>
  <si>
    <t xml:space="preserve">Lead Partner</t>
  </si>
  <si>
    <t xml:space="preserve">Start Month</t>
  </si>
  <si>
    <t xml:space="preserve">Duration (months)</t>
  </si>
  <si>
    <t xml:space="preserve">Deliverables</t>
  </si>
  <si>
    <t xml:space="preserve">Budget (€)</t>
  </si>
  <si>
    <t xml:space="preserve">WP1</t>
  </si>
  <si>
    <t xml:space="preserve">Platform Development &amp; Core Architecture</t>
  </si>
  <si>
    <t xml:space="preserve">[Company Name]</t>
  </si>
  <si>
    <t xml:space="preserve">D1.1: Architecture Doc | D1.2: MVP | D1.3: Final Platform</t>
  </si>
  <si>
    <t xml:space="preserve">WP2</t>
  </si>
  <si>
    <t xml:space="preserve">Market Validation &amp; Go-to-Market</t>
  </si>
  <si>
    <t xml:space="preserve">D2.1: Market Report | D2.2: GTM Plan | D2.3: Customer Feedback</t>
  </si>
  <si>
    <t xml:space="preserve">WP3</t>
  </si>
  <si>
    <t xml:space="preserve">Pilot &amp; Integration with Partners</t>
  </si>
  <si>
    <t xml:space="preserve">[Partner 1]</t>
  </si>
  <si>
    <t xml:space="preserve">D3.1: Integration Plan | D3.2: Pilot Results | D3.3: Lessons Learned</t>
  </si>
  <si>
    <t xml:space="preserve">WP4</t>
  </si>
  <si>
    <t xml:space="preserve">Project Management &amp; Coordination</t>
  </si>
  <si>
    <t xml:space="preserve">D4.1: Monthly Reports | D4.2: Risk Register | D4.3: Final Report</t>
  </si>
  <si>
    <t xml:space="preserve">WP5</t>
  </si>
  <si>
    <t xml:space="preserve">Dissemination &amp; Exploitation</t>
  </si>
  <si>
    <t xml:space="preserve">D5.1: Website | D5.2: Publications | D5.3: IP Strategy</t>
  </si>
  <si>
    <t xml:space="preserve">TOTAL WP BUDGET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</si>
</sst>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&quot;€ &quot;#,##0.00"/>
    <numFmt numFmtId="166" formatCode="0%"/>
    <numFmt numFmtId="167" formatCode="0.0%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sz val="10"/>
      <color rgb="FF000000"/>
      <name val="Cambria"/>
      <family val="0"/>
      <charset val="1"/>
    </font>
    <font>
      <sz val="10"/>
      <color rgb="FF0066CC"/>
      <name val="Cambria"/>
      <family val="0"/>
      <charset val="1"/>
    </font>
    <font>
      <b val="true"/>
      <sz val="11"/>
      <name val="Cambria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001F3F"/>
        <bgColor rgb="FF003300"/>
      </patternFill>
    </fill>
    <fill>
      <patternFill patternType="solid">
        <fgColor rgb="FFD9E8F5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8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8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9E8F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1F3F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5"/>
    <col collapsed="false" customWidth="true" hidden="false" outlineLevel="0" max="4" min="2" style="1" width="18"/>
  </cols>
  <sheetData>
    <row r="1" customFormat="false" ht="24.75" hidden="false" customHeight="true" outlineLevel="0" collapsed="false">
      <c r="A1" s="2" t="s">
        <v>0</v>
      </c>
      <c r="B1" s="2"/>
      <c r="C1" s="2"/>
      <c r="D1" s="2"/>
    </row>
    <row r="3" customFormat="false" ht="15" hidden="false" customHeight="true" outlineLevel="0" collapsed="false">
      <c r="A3" s="3" t="s">
        <v>1</v>
      </c>
      <c r="B3" s="3" t="s">
        <v>2</v>
      </c>
      <c r="C3" s="3" t="s">
        <v>3</v>
      </c>
      <c r="D3" s="3" t="s">
        <v>4</v>
      </c>
    </row>
    <row r="4" customFormat="false" ht="15" hidden="false" customHeight="true" outlineLevel="0" collapsed="false">
      <c r="A4" s="4" t="s">
        <v>5</v>
      </c>
      <c r="B4" s="5" t="n">
        <f aca="false">'Personnel Costs'!J11</f>
        <v>21000</v>
      </c>
      <c r="C4" s="6" t="n">
        <v>0.7</v>
      </c>
      <c r="D4" s="5" t="n">
        <f aca="false">B4*C4</f>
        <v>14700</v>
      </c>
    </row>
    <row r="5" customFormat="false" ht="15" hidden="false" customHeight="true" outlineLevel="0" collapsed="false">
      <c r="A5" s="4" t="s">
        <v>6</v>
      </c>
      <c r="B5" s="5" t="n">
        <v>18000</v>
      </c>
      <c r="C5" s="6" t="n">
        <v>0.7</v>
      </c>
      <c r="D5" s="5" t="n">
        <f aca="false">B5*C5</f>
        <v>12600</v>
      </c>
    </row>
    <row r="6" customFormat="false" ht="15" hidden="false" customHeight="true" outlineLevel="0" collapsed="false">
      <c r="A6" s="4" t="s">
        <v>7</v>
      </c>
      <c r="B6" s="5" t="n">
        <v>16000</v>
      </c>
      <c r="C6" s="6" t="n">
        <v>0.7</v>
      </c>
      <c r="D6" s="5" t="n">
        <f aca="false">B6*C6</f>
        <v>11200</v>
      </c>
    </row>
    <row r="7" customFormat="false" ht="15" hidden="false" customHeight="true" outlineLevel="0" collapsed="false">
      <c r="A7" s="4" t="s">
        <v>8</v>
      </c>
      <c r="B7" s="5" t="n">
        <v>25000</v>
      </c>
      <c r="C7" s="6" t="n">
        <v>0.7</v>
      </c>
      <c r="D7" s="5" t="n">
        <f aca="false">B7*C7</f>
        <v>17500</v>
      </c>
    </row>
    <row r="8" customFormat="false" ht="15" hidden="false" customHeight="true" outlineLevel="0" collapsed="false">
      <c r="A8" s="4" t="s">
        <v>9</v>
      </c>
      <c r="B8" s="5" t="n">
        <f aca="false">'Personnel Costs'!J11*0.25</f>
        <v>5250</v>
      </c>
      <c r="C8" s="6" t="n">
        <v>0.7</v>
      </c>
      <c r="D8" s="5" t="n">
        <f aca="false">B8*C8</f>
        <v>3675</v>
      </c>
    </row>
    <row r="9" customFormat="false" ht="15" hidden="false" customHeight="true" outlineLevel="0" collapsed="false">
      <c r="A9" s="7" t="s">
        <v>10</v>
      </c>
      <c r="B9" s="8" t="n">
        <f aca="false">SUM(B4:B8)</f>
        <v>85250</v>
      </c>
      <c r="C9" s="9" t="s">
        <v>11</v>
      </c>
      <c r="D9" s="8" t="n">
        <f aca="false">SUM(D4:D8)</f>
        <v>59675</v>
      </c>
    </row>
    <row r="11" customFormat="false" ht="15" hidden="false" customHeight="true" outlineLevel="0" collapsed="false">
      <c r="A11" s="10" t="s">
        <v>12</v>
      </c>
      <c r="B11" s="10"/>
      <c r="C11" s="10"/>
      <c r="D11" s="10"/>
    </row>
    <row r="12" customFormat="false" ht="15" hidden="false" customHeight="true" outlineLevel="0" collapsed="false">
      <c r="A12" s="1" t="s">
        <v>13</v>
      </c>
      <c r="B12" s="11" t="n">
        <f aca="false">B9</f>
        <v>85250</v>
      </c>
    </row>
    <row r="13" customFormat="false" ht="15" hidden="false" customHeight="true" outlineLevel="0" collapsed="false">
      <c r="A13" s="1" t="s">
        <v>14</v>
      </c>
      <c r="B13" s="11" t="n">
        <f aca="false">D9</f>
        <v>59675</v>
      </c>
    </row>
    <row r="14" customFormat="false" ht="15" hidden="false" customHeight="true" outlineLevel="0" collapsed="false">
      <c r="A14" s="1" t="s">
        <v>15</v>
      </c>
      <c r="B14" s="11" t="n">
        <f aca="false">B9*0.3</f>
        <v>25575</v>
      </c>
    </row>
    <row r="15" customFormat="false" ht="15" hidden="false" customHeight="true" outlineLevel="0" collapsed="false">
      <c r="A15" s="1" t="s">
        <v>16</v>
      </c>
      <c r="B15" s="12" t="n">
        <f aca="false">D9/B9</f>
        <v>0.7</v>
      </c>
    </row>
  </sheetData>
  <mergeCells count="2">
    <mergeCell ref="A1:D1"/>
    <mergeCell ref="A11:D1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20"/>
    <col collapsed="false" customWidth="true" hidden="false" outlineLevel="0" max="3" min="2" style="1" width="15"/>
    <col collapsed="false" customWidth="true" hidden="false" outlineLevel="0" max="9" min="4" style="1" width="12"/>
    <col collapsed="false" customWidth="true" hidden="false" outlineLevel="0" max="10" min="10" style="1" width="15"/>
  </cols>
  <sheetData>
    <row r="1" customFormat="false" ht="24.75" hidden="false" customHeight="true" outlineLevel="0" collapsed="false">
      <c r="A1" s="2" t="s">
        <v>17</v>
      </c>
      <c r="B1" s="2"/>
      <c r="C1" s="2"/>
      <c r="D1" s="2"/>
      <c r="E1" s="2"/>
      <c r="F1" s="2"/>
      <c r="G1" s="2"/>
      <c r="H1" s="2"/>
    </row>
    <row r="3" customFormat="false" ht="15" hidden="false" customHeight="true" outlineLevel="0" collapsed="false">
      <c r="A3" s="3" t="s">
        <v>18</v>
      </c>
      <c r="B3" s="3" t="s">
        <v>19</v>
      </c>
      <c r="C3" s="3" t="s">
        <v>20</v>
      </c>
      <c r="D3" s="3" t="s">
        <v>21</v>
      </c>
      <c r="E3" s="3" t="s">
        <v>22</v>
      </c>
      <c r="F3" s="3" t="s">
        <v>23</v>
      </c>
      <c r="G3" s="3" t="s">
        <v>24</v>
      </c>
      <c r="H3" s="3" t="s">
        <v>25</v>
      </c>
      <c r="I3" s="3" t="s">
        <v>26</v>
      </c>
      <c r="J3" s="3" t="s">
        <v>2</v>
      </c>
    </row>
    <row r="4" customFormat="false" ht="15" hidden="false" customHeight="true" outlineLevel="0" collapsed="false">
      <c r="A4" s="13" t="s">
        <v>27</v>
      </c>
      <c r="B4" s="13" t="s">
        <v>28</v>
      </c>
      <c r="C4" s="14" t="n">
        <v>600</v>
      </c>
      <c r="D4" s="15" t="n">
        <v>15</v>
      </c>
      <c r="E4" s="15" t="n">
        <v>15</v>
      </c>
      <c r="F4" s="15" t="n">
        <v>15</v>
      </c>
      <c r="G4" s="15" t="n">
        <v>10</v>
      </c>
      <c r="H4" s="15" t="n">
        <v>5</v>
      </c>
      <c r="I4" s="16" t="n">
        <f aca="false">SUM(D4:H4)</f>
        <v>60</v>
      </c>
      <c r="J4" s="14" t="n">
        <f aca="false">C4*I4</f>
        <v>36000</v>
      </c>
    </row>
    <row r="5" customFormat="false" ht="15" hidden="false" customHeight="true" outlineLevel="0" collapsed="false">
      <c r="A5" s="13" t="s">
        <v>29</v>
      </c>
      <c r="B5" s="13" t="s">
        <v>28</v>
      </c>
      <c r="C5" s="14" t="n">
        <v>700</v>
      </c>
      <c r="D5" s="15" t="n">
        <v>15</v>
      </c>
      <c r="E5" s="15" t="n">
        <v>15</v>
      </c>
      <c r="F5" s="15" t="n">
        <v>15</v>
      </c>
      <c r="G5" s="15" t="n">
        <v>10</v>
      </c>
      <c r="H5" s="15" t="n">
        <v>5</v>
      </c>
      <c r="I5" s="16" t="n">
        <f aca="false">SUM(D5:H5)</f>
        <v>60</v>
      </c>
      <c r="J5" s="14" t="n">
        <f aca="false">C5*I5</f>
        <v>42000</v>
      </c>
    </row>
    <row r="6" customFormat="false" ht="15" hidden="false" customHeight="true" outlineLevel="0" collapsed="false">
      <c r="A6" s="13" t="s">
        <v>30</v>
      </c>
      <c r="B6" s="13" t="s">
        <v>28</v>
      </c>
      <c r="C6" s="14" t="n">
        <v>650</v>
      </c>
      <c r="D6" s="15" t="n">
        <v>15</v>
      </c>
      <c r="E6" s="15" t="n">
        <v>15</v>
      </c>
      <c r="F6" s="15" t="n">
        <v>15</v>
      </c>
      <c r="G6" s="15" t="n">
        <v>10</v>
      </c>
      <c r="H6" s="15" t="n">
        <v>5</v>
      </c>
      <c r="I6" s="16" t="n">
        <f aca="false">SUM(D6:H6)</f>
        <v>60</v>
      </c>
      <c r="J6" s="14" t="n">
        <f aca="false">C6*I6</f>
        <v>39000</v>
      </c>
    </row>
    <row r="7" customFormat="false" ht="15" hidden="false" customHeight="true" outlineLevel="0" collapsed="false">
      <c r="A7" s="13" t="s">
        <v>31</v>
      </c>
      <c r="B7" s="13" t="s">
        <v>28</v>
      </c>
      <c r="C7" s="14" t="n">
        <v>650</v>
      </c>
      <c r="D7" s="15" t="n">
        <v>15</v>
      </c>
      <c r="E7" s="15" t="n">
        <v>15</v>
      </c>
      <c r="F7" s="15" t="n">
        <v>15</v>
      </c>
      <c r="G7" s="15" t="n">
        <v>10</v>
      </c>
      <c r="H7" s="15" t="n">
        <v>5</v>
      </c>
      <c r="I7" s="16" t="n">
        <f aca="false">SUM(D7:H7)</f>
        <v>60</v>
      </c>
      <c r="J7" s="14" t="n">
        <f aca="false">C7*I7</f>
        <v>39000</v>
      </c>
    </row>
    <row r="8" customFormat="false" ht="15" hidden="false" customHeight="true" outlineLevel="0" collapsed="false">
      <c r="A8" s="13" t="s">
        <v>32</v>
      </c>
      <c r="B8" s="13" t="s">
        <v>28</v>
      </c>
      <c r="C8" s="14" t="n">
        <v>500</v>
      </c>
      <c r="D8" s="15" t="n">
        <v>15</v>
      </c>
      <c r="E8" s="15" t="n">
        <v>15</v>
      </c>
      <c r="F8" s="15" t="n">
        <v>15</v>
      </c>
      <c r="G8" s="15" t="n">
        <v>10</v>
      </c>
      <c r="H8" s="15" t="n">
        <v>5</v>
      </c>
      <c r="I8" s="16" t="n">
        <f aca="false">SUM(D8:H8)</f>
        <v>60</v>
      </c>
      <c r="J8" s="14" t="n">
        <f aca="false">C8*I8</f>
        <v>30000</v>
      </c>
    </row>
    <row r="9" customFormat="false" ht="15" hidden="false" customHeight="true" outlineLevel="0" collapsed="false">
      <c r="A9" s="13" t="s">
        <v>33</v>
      </c>
      <c r="B9" s="13" t="s">
        <v>28</v>
      </c>
      <c r="C9" s="14" t="n">
        <v>550</v>
      </c>
      <c r="D9" s="15" t="n">
        <v>15</v>
      </c>
      <c r="E9" s="15" t="n">
        <v>15</v>
      </c>
      <c r="F9" s="15" t="n">
        <v>15</v>
      </c>
      <c r="G9" s="15" t="n">
        <v>10</v>
      </c>
      <c r="H9" s="15" t="n">
        <v>5</v>
      </c>
      <c r="I9" s="16" t="n">
        <f aca="false">SUM(D9:H9)</f>
        <v>60</v>
      </c>
      <c r="J9" s="14" t="n">
        <f aca="false">C9*I9</f>
        <v>33000</v>
      </c>
    </row>
    <row r="10" customFormat="false" ht="15" hidden="false" customHeight="true" outlineLevel="0" collapsed="false">
      <c r="A10" s="13" t="s">
        <v>34</v>
      </c>
      <c r="B10" s="13" t="s">
        <v>28</v>
      </c>
      <c r="C10" s="14" t="n">
        <v>450</v>
      </c>
      <c r="D10" s="15" t="n">
        <v>15</v>
      </c>
      <c r="E10" s="15" t="n">
        <v>15</v>
      </c>
      <c r="F10" s="15" t="n">
        <v>15</v>
      </c>
      <c r="G10" s="15" t="n">
        <v>10</v>
      </c>
      <c r="H10" s="15" t="n">
        <v>5</v>
      </c>
      <c r="I10" s="16" t="n">
        <f aca="false">SUM(D10:H10)</f>
        <v>60</v>
      </c>
      <c r="J10" s="14" t="n">
        <f aca="false">C10*I10</f>
        <v>27000</v>
      </c>
    </row>
    <row r="11" customFormat="false" ht="15" hidden="false" customHeight="true" outlineLevel="0" collapsed="false">
      <c r="A11" s="13" t="s">
        <v>35</v>
      </c>
      <c r="B11" s="13" t="s">
        <v>28</v>
      </c>
      <c r="C11" s="14" t="n">
        <v>350</v>
      </c>
      <c r="D11" s="15" t="n">
        <v>15</v>
      </c>
      <c r="E11" s="15" t="n">
        <v>15</v>
      </c>
      <c r="F11" s="15" t="n">
        <v>15</v>
      </c>
      <c r="G11" s="15" t="n">
        <v>10</v>
      </c>
      <c r="H11" s="15" t="n">
        <v>5</v>
      </c>
      <c r="I11" s="16" t="n">
        <f aca="false">SUM(D11:H11)</f>
        <v>60</v>
      </c>
      <c r="J11" s="14" t="n">
        <f aca="false">C11*I11</f>
        <v>21000</v>
      </c>
    </row>
    <row r="12" customFormat="false" ht="15" hidden="false" customHeight="true" outlineLevel="0" collapsed="false">
      <c r="A12" s="7" t="s">
        <v>36</v>
      </c>
      <c r="B12" s="7"/>
      <c r="C12" s="7"/>
      <c r="D12" s="7"/>
      <c r="E12" s="7"/>
      <c r="F12" s="7"/>
      <c r="G12" s="7"/>
      <c r="H12" s="7"/>
      <c r="I12" s="17" t="n">
        <f aca="false">SUM(I4:I11)</f>
        <v>480</v>
      </c>
      <c r="J12" s="8" t="n">
        <f aca="false">SUM(J4:J11)</f>
        <v>267000</v>
      </c>
    </row>
  </sheetData>
  <mergeCells count="2">
    <mergeCell ref="A1:H1"/>
    <mergeCell ref="A12:H1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4" min="1" style="1" width="20"/>
  </cols>
  <sheetData>
    <row r="1" customFormat="false" ht="24.75" hidden="false" customHeight="true" outlineLevel="0" collapsed="false">
      <c r="A1" s="2" t="s">
        <v>37</v>
      </c>
      <c r="B1" s="2"/>
      <c r="C1" s="2"/>
      <c r="D1" s="2"/>
    </row>
    <row r="3" customFormat="false" ht="15" hidden="false" customHeight="true" outlineLevel="0" collapsed="false">
      <c r="A3" s="18" t="s">
        <v>38</v>
      </c>
      <c r="B3" s="18"/>
      <c r="C3" s="18"/>
      <c r="D3" s="18"/>
    </row>
    <row r="4" customFormat="false" ht="15" hidden="false" customHeight="true" outlineLevel="0" collapsed="false">
      <c r="A4" s="7" t="s">
        <v>39</v>
      </c>
      <c r="B4" s="7" t="s">
        <v>40</v>
      </c>
      <c r="C4" s="7" t="s">
        <v>41</v>
      </c>
      <c r="D4" s="7" t="s">
        <v>42</v>
      </c>
    </row>
    <row r="5" customFormat="false" ht="15" hidden="false" customHeight="true" outlineLevel="0" collapsed="false">
      <c r="A5" s="13" t="s">
        <v>43</v>
      </c>
      <c r="B5" s="14" t="n">
        <v>5000</v>
      </c>
      <c r="C5" s="13" t="n">
        <v>1</v>
      </c>
      <c r="D5" s="14" t="n">
        <f aca="false">B5*C5</f>
        <v>5000</v>
      </c>
    </row>
    <row r="6" customFormat="false" ht="15" hidden="false" customHeight="true" outlineLevel="0" collapsed="false">
      <c r="A6" s="13" t="s">
        <v>44</v>
      </c>
      <c r="B6" s="14" t="n">
        <v>2000</v>
      </c>
      <c r="C6" s="13" t="n">
        <v>1</v>
      </c>
      <c r="D6" s="14" t="n">
        <f aca="false">B6*C6</f>
        <v>2000</v>
      </c>
    </row>
    <row r="7" customFormat="false" ht="15" hidden="false" customHeight="true" outlineLevel="0" collapsed="false">
      <c r="A7" s="13" t="s">
        <v>45</v>
      </c>
      <c r="B7" s="14" t="n">
        <v>8000</v>
      </c>
      <c r="C7" s="13" t="n">
        <v>1</v>
      </c>
      <c r="D7" s="14" t="n">
        <f aca="false">B7*C7</f>
        <v>8000</v>
      </c>
    </row>
    <row r="8" customFormat="false" ht="15" hidden="false" customHeight="true" outlineLevel="0" collapsed="false">
      <c r="A8" s="13" t="s">
        <v>46</v>
      </c>
      <c r="B8" s="14" t="n">
        <v>3000</v>
      </c>
      <c r="C8" s="13" t="n">
        <v>1</v>
      </c>
      <c r="D8" s="14" t="n">
        <f aca="false">B8*C8</f>
        <v>3000</v>
      </c>
    </row>
    <row r="9" customFormat="false" ht="15" hidden="false" customHeight="true" outlineLevel="0" collapsed="false">
      <c r="A9" s="19" t="s">
        <v>47</v>
      </c>
      <c r="D9" s="8" t="n">
        <f aca="false">SUM(D5:D8)</f>
        <v>18000</v>
      </c>
    </row>
    <row r="11" customFormat="false" ht="15" hidden="false" customHeight="true" outlineLevel="0" collapsed="false">
      <c r="A11" s="18" t="s">
        <v>48</v>
      </c>
      <c r="B11" s="18"/>
      <c r="C11" s="18"/>
      <c r="D11" s="18"/>
    </row>
    <row r="12" customFormat="false" ht="15" hidden="false" customHeight="true" outlineLevel="0" collapsed="false">
      <c r="A12" s="7" t="s">
        <v>49</v>
      </c>
      <c r="B12" s="7" t="s">
        <v>40</v>
      </c>
      <c r="C12" s="7" t="s">
        <v>50</v>
      </c>
      <c r="D12" s="7" t="s">
        <v>42</v>
      </c>
    </row>
    <row r="13" customFormat="false" ht="15" hidden="false" customHeight="true" outlineLevel="0" collapsed="false">
      <c r="A13" s="13" t="s">
        <v>51</v>
      </c>
      <c r="B13" s="14" t="n">
        <v>1500</v>
      </c>
      <c r="C13" s="13" t="n">
        <v>4</v>
      </c>
      <c r="D13" s="14" t="n">
        <f aca="false">B13*C13</f>
        <v>6000</v>
      </c>
    </row>
    <row r="14" customFormat="false" ht="15" hidden="false" customHeight="true" outlineLevel="0" collapsed="false">
      <c r="A14" s="13" t="s">
        <v>52</v>
      </c>
      <c r="B14" s="14" t="n">
        <v>2000</v>
      </c>
      <c r="C14" s="13" t="n">
        <v>2</v>
      </c>
      <c r="D14" s="14" t="n">
        <f aca="false">B14*C14</f>
        <v>4000</v>
      </c>
    </row>
    <row r="15" customFormat="false" ht="15" hidden="false" customHeight="true" outlineLevel="0" collapsed="false">
      <c r="A15" s="13" t="s">
        <v>53</v>
      </c>
      <c r="B15" s="14" t="n">
        <v>1000</v>
      </c>
      <c r="C15" s="13" t="n">
        <v>2</v>
      </c>
      <c r="D15" s="14" t="n">
        <f aca="false">B15*C15</f>
        <v>2000</v>
      </c>
    </row>
    <row r="16" customFormat="false" ht="15" hidden="false" customHeight="true" outlineLevel="0" collapsed="false">
      <c r="A16" s="19" t="s">
        <v>54</v>
      </c>
      <c r="D16" s="8" t="n">
        <f aca="false">SUM(D13:D15)</f>
        <v>12000</v>
      </c>
    </row>
    <row r="18" customFormat="false" ht="15" hidden="false" customHeight="true" outlineLevel="0" collapsed="false">
      <c r="A18" s="18" t="s">
        <v>55</v>
      </c>
      <c r="B18" s="18"/>
      <c r="C18" s="18"/>
      <c r="D18" s="18"/>
    </row>
    <row r="19" customFormat="false" ht="15" hidden="false" customHeight="true" outlineLevel="0" collapsed="false">
      <c r="A19" s="7" t="s">
        <v>56</v>
      </c>
      <c r="B19" s="7" t="s">
        <v>40</v>
      </c>
      <c r="C19" s="7" t="s">
        <v>41</v>
      </c>
      <c r="D19" s="7" t="s">
        <v>42</v>
      </c>
    </row>
    <row r="20" customFormat="false" ht="15" hidden="false" customHeight="true" outlineLevel="0" collapsed="false">
      <c r="A20" s="13" t="s">
        <v>57</v>
      </c>
      <c r="B20" s="14" t="n">
        <v>15000</v>
      </c>
      <c r="C20" s="13" t="n">
        <v>1</v>
      </c>
      <c r="D20" s="14" t="n">
        <f aca="false">B20*C20</f>
        <v>15000</v>
      </c>
    </row>
    <row r="21" customFormat="false" ht="15" hidden="false" customHeight="true" outlineLevel="0" collapsed="false">
      <c r="A21" s="13" t="s">
        <v>58</v>
      </c>
      <c r="B21" s="14" t="n">
        <v>10000</v>
      </c>
      <c r="C21" s="13" t="n">
        <v>1</v>
      </c>
      <c r="D21" s="14" t="n">
        <f aca="false">B21*C21</f>
        <v>10000</v>
      </c>
    </row>
    <row r="22" customFormat="false" ht="15" hidden="false" customHeight="true" outlineLevel="0" collapsed="false">
      <c r="A22" s="19" t="s">
        <v>59</v>
      </c>
      <c r="D22" s="8" t="n">
        <f aca="false">SUM(D20:D21)</f>
        <v>25000</v>
      </c>
    </row>
  </sheetData>
  <mergeCells count="4">
    <mergeCell ref="A1:D1"/>
    <mergeCell ref="A3:D3"/>
    <mergeCell ref="A11:D11"/>
    <mergeCell ref="A18:D1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8"/>
    <col collapsed="false" customWidth="true" hidden="false" outlineLevel="0" max="2" min="2" style="1" width="35"/>
    <col collapsed="false" customWidth="true" hidden="false" outlineLevel="0" max="3" min="3" style="1" width="18"/>
    <col collapsed="false" customWidth="true" hidden="false" outlineLevel="0" max="4" min="4" style="1" width="12"/>
    <col collapsed="false" customWidth="true" hidden="false" outlineLevel="0" max="5" min="5" style="1" width="18"/>
    <col collapsed="false" customWidth="true" hidden="false" outlineLevel="0" max="6" min="6" style="1" width="35"/>
    <col collapsed="false" customWidth="true" hidden="false" outlineLevel="0" max="7" min="7" style="1" width="15"/>
  </cols>
  <sheetData>
    <row r="1" customFormat="false" ht="24.75" hidden="false" customHeight="true" outlineLevel="0" collapsed="false">
      <c r="A1" s="2" t="s">
        <v>60</v>
      </c>
      <c r="B1" s="2"/>
      <c r="C1" s="2"/>
      <c r="D1" s="2"/>
      <c r="E1" s="2"/>
      <c r="F1" s="2"/>
      <c r="G1" s="2"/>
    </row>
    <row r="3" customFormat="false" ht="15" hidden="false" customHeight="true" outlineLevel="0" collapsed="false">
      <c r="A3" s="3" t="s">
        <v>61</v>
      </c>
      <c r="B3" s="3" t="s">
        <v>62</v>
      </c>
      <c r="C3" s="3" t="s">
        <v>63</v>
      </c>
      <c r="D3" s="3" t="s">
        <v>64</v>
      </c>
      <c r="E3" s="3" t="s">
        <v>65</v>
      </c>
      <c r="F3" s="3" t="s">
        <v>66</v>
      </c>
      <c r="G3" s="3" t="s">
        <v>67</v>
      </c>
    </row>
    <row r="4" customFormat="false" ht="23.25" hidden="false" customHeight="true" outlineLevel="0" collapsed="false">
      <c r="A4" s="20" t="s">
        <v>68</v>
      </c>
      <c r="B4" s="13" t="s">
        <v>69</v>
      </c>
      <c r="C4" s="13" t="s">
        <v>70</v>
      </c>
      <c r="D4" s="21" t="n">
        <v>1</v>
      </c>
      <c r="E4" s="21" t="n">
        <v>12</v>
      </c>
      <c r="F4" s="22" t="s">
        <v>71</v>
      </c>
      <c r="G4" s="14" t="n">
        <f aca="false">'Personnel Costs'!J4*12000</f>
        <v>432000000</v>
      </c>
    </row>
    <row r="5" customFormat="false" ht="23.25" hidden="false" customHeight="true" outlineLevel="0" collapsed="false">
      <c r="A5" s="20" t="s">
        <v>72</v>
      </c>
      <c r="B5" s="13" t="s">
        <v>73</v>
      </c>
      <c r="C5" s="13" t="s">
        <v>70</v>
      </c>
      <c r="D5" s="21" t="n">
        <v>4</v>
      </c>
      <c r="E5" s="21" t="n">
        <v>9</v>
      </c>
      <c r="F5" s="22" t="s">
        <v>74</v>
      </c>
      <c r="G5" s="14" t="n">
        <v>50000</v>
      </c>
    </row>
    <row r="6" customFormat="false" ht="23.25" hidden="false" customHeight="true" outlineLevel="0" collapsed="false">
      <c r="A6" s="20" t="s">
        <v>75</v>
      </c>
      <c r="B6" s="13" t="s">
        <v>76</v>
      </c>
      <c r="C6" s="13" t="s">
        <v>77</v>
      </c>
      <c r="D6" s="21" t="n">
        <v>6</v>
      </c>
      <c r="E6" s="21" t="n">
        <v>10</v>
      </c>
      <c r="F6" s="22" t="s">
        <v>78</v>
      </c>
      <c r="G6" s="14" t="n">
        <v>45000</v>
      </c>
    </row>
    <row r="7" customFormat="false" ht="23.25" hidden="false" customHeight="true" outlineLevel="0" collapsed="false">
      <c r="A7" s="20" t="s">
        <v>79</v>
      </c>
      <c r="B7" s="13" t="s">
        <v>80</v>
      </c>
      <c r="C7" s="13" t="s">
        <v>70</v>
      </c>
      <c r="D7" s="21" t="n">
        <v>1</v>
      </c>
      <c r="E7" s="21" t="n">
        <v>12</v>
      </c>
      <c r="F7" s="22" t="s">
        <v>81</v>
      </c>
      <c r="G7" s="14" t="n">
        <v>30000</v>
      </c>
    </row>
    <row r="8" customFormat="false" ht="23.25" hidden="false" customHeight="true" outlineLevel="0" collapsed="false">
      <c r="A8" s="20" t="s">
        <v>82</v>
      </c>
      <c r="B8" s="13" t="s">
        <v>83</v>
      </c>
      <c r="C8" s="13" t="s">
        <v>70</v>
      </c>
      <c r="D8" s="21" t="n">
        <v>3</v>
      </c>
      <c r="E8" s="21" t="n">
        <v>12</v>
      </c>
      <c r="F8" s="22" t="s">
        <v>84</v>
      </c>
      <c r="G8" s="14" t="n">
        <v>25000</v>
      </c>
    </row>
    <row r="9" customFormat="false" ht="15" hidden="false" customHeight="true" outlineLevel="0" collapsed="false">
      <c r="A9" s="23" t="s">
        <v>85</v>
      </c>
      <c r="B9" s="23"/>
      <c r="C9" s="23"/>
      <c r="D9" s="23"/>
      <c r="E9" s="23"/>
      <c r="F9" s="23"/>
      <c r="G9" s="8" t="n">
        <f aca="false">SUM(G4:G8)</f>
        <v>432150000</v>
      </c>
    </row>
  </sheetData>
  <mergeCells count="2">
    <mergeCell ref="A1:G1"/>
    <mergeCell ref="A9:F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2026-03-12T23:08:00Z</dcterms:created>
  <dc:creator>openpyxl</dc:creator>
  <dc:description/>
  <dc:language>en-US</dc:language>
  <cp:lastModifiedBy/>
  <dcterms:modified xsi:type="dcterms:W3CDTF">2026-03-12T23:10:19Z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